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J4" i="1"/>
  <c r="I4" i="1"/>
  <c r="H4" i="1"/>
  <c r="G11" i="1" l="1"/>
  <c r="E11" i="1"/>
  <c r="I11" i="1"/>
  <c r="J6" i="1"/>
  <c r="J11" i="1" s="1"/>
  <c r="I6" i="1"/>
  <c r="H6" i="1"/>
  <c r="H11" i="1" s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<sst xmlns="http://schemas.openxmlformats.org/spreadsheetml/2006/main" count="53" uniqueCount="32">
  <si>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</si>
  <si>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</si>
  <si>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</si>
  <si>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</si>
  <si>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</si>
  <si>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</si>
  <si>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</si>
  <si>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</si>
  <si>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</si>
  <si>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</si>
  <si>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</si>
  <si>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</si>
  <si>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</si>
  <si>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</si>
  <si>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</si>
  <si>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</si>
  <si>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</si>
  <si>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</si>
  <si>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</si>
  <si>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</si>
  <si>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</si>
  <si>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</si>
  <si>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</si>
  <si>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</si>
  <si>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</si>
  <si>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</si>
  <si>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</si>
  <si>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Хлеб пшеничный формовой</t>
  </si>
  <si>
    <t>ИТОГО</t>
  </si>
  <si>
    <t>Каша гречневая</t>
  </si>
  <si>
    <t>Компот из свежих плодов и ягод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</si>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</sst>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25</v>
      </c>
      <c r="C1" s="16"/>
      <c r="D1" s="17"/>
      <c r="E1" t="s">
        <v>20</v>
      </c>
      <c r="F1" s="5"/>
      <c r="I1" t="s">
        <v>1</v>
      </c>
      <c r="J1" s="4">
        <v>45777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202</v>
      </c>
      <c r="D4" s="7" t="s">
        <v>29</v>
      </c>
      <c r="E4" s="3">
        <v>150</v>
      </c>
      <c r="F4" s="6"/>
      <c r="G4" s="13">
        <v>242.04</v>
      </c>
      <c r="H4" s="13">
        <f>E4*5.67/100</f>
        <v>8.5050000000000008</v>
      </c>
      <c r="I4" s="13">
        <f>E4*4.24/100</f>
        <v>6.36</v>
      </c>
      <c r="J4" s="13">
        <f>E4*25.13/100</f>
        <v>37.695</v>
      </c>
    </row>
    <row r="5" spans="1:10" x14ac:dyDescent="0.3">
      <c r="A5" s="1"/>
      <c r="B5" s="1" t="s">
        <v>12</v>
      </c>
      <c r="C5" s="2">
        <v>486</v>
      </c>
      <c r="D5" s="7" t="s">
        <v>30</v>
      </c>
      <c r="E5" s="3">
        <v>200</v>
      </c>
      <c r="F5" s="6"/>
      <c r="G5" s="14">
        <v>45.7</v>
      </c>
      <c r="H5" s="14">
        <f>E5*0.05/100</f>
        <v>0.1</v>
      </c>
      <c r="I5" s="14">
        <f>E5*0.05/100</f>
        <v>0.1</v>
      </c>
      <c r="J5" s="14">
        <f>E5*5.55/100</f>
        <v>11.1</v>
      </c>
    </row>
    <row r="6" spans="1:10" x14ac:dyDescent="0.3">
      <c r="A6" s="1"/>
      <c r="B6" s="1" t="s">
        <v>21</v>
      </c>
      <c r="C6" s="2">
        <v>574</v>
      </c>
      <c r="D6" s="7" t="s">
        <v>27</v>
      </c>
      <c r="E6" s="3">
        <v>60</v>
      </c>
      <c r="F6" s="6"/>
      <c r="G6" s="9">
        <v>140.63999999999999</v>
      </c>
      <c r="H6" s="9">
        <f>E6*8/100</f>
        <v>4.8</v>
      </c>
      <c r="I6" s="9">
        <f>E6*1.5/100</f>
        <v>0.9</v>
      </c>
      <c r="J6" s="9">
        <f>E6*40.1/100</f>
        <v>24.06</v>
      </c>
    </row>
    <row r="7" spans="1:10" x14ac:dyDescent="0.3">
      <c r="A7" s="1"/>
      <c r="B7" s="2"/>
      <c r="C7" s="2">
        <v>367</v>
      </c>
      <c r="D7" s="7" t="s">
        <v>31</v>
      </c>
      <c r="E7" s="3">
        <v>90</v>
      </c>
      <c r="F7" s="6"/>
      <c r="G7" s="13">
        <v>134.96</v>
      </c>
      <c r="H7" s="13">
        <f>E7*18.2/100</f>
        <v>16.38</v>
      </c>
      <c r="I7" s="13">
        <f>E7*7.55/100</f>
        <v>6.7949999999999999</v>
      </c>
      <c r="J7" s="13">
        <f>E7*2.3/100</f>
        <v>2.0699999999999998</v>
      </c>
    </row>
    <row r="8" spans="1:10" x14ac:dyDescent="0.3">
      <c r="A8" s="1"/>
      <c r="B8" s="2"/>
      <c r="C8" s="2"/>
      <c r="D8" s="7"/>
      <c r="E8" s="3"/>
      <c r="F8" s="6"/>
      <c r="G8" s="9"/>
      <c r="H8" s="9"/>
      <c r="I8" s="9"/>
      <c r="J8" s="9"/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28</v>
      </c>
      <c r="C11" s="2"/>
      <c r="D11" s="7"/>
      <c r="E11" s="3">
        <f>SUM(E4:E9)</f>
        <v>500</v>
      </c>
      <c r="F11" s="12">
        <v>93.75</v>
      </c>
      <c r="G11" s="11">
        <f t="shared" ref="G11:J11" si="0">SUM(G4:G9)</f>
        <v>563.34</v>
      </c>
      <c r="H11" s="11">
        <f t="shared" si="0"/>
        <v>29.785</v>
      </c>
      <c r="I11" s="11">
        <f t="shared" si="0"/>
        <v>14.155000000000001</v>
      </c>
      <c r="J11" s="11">
        <f t="shared" si="0"/>
        <v>74.924999999999997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2025-04-29T11:35:43Z</dcterms:modified>
</cp:coreProperties>
</file>