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4" i="1"/>
  <c r="I4" i="1"/>
  <c r="H4" i="1"/>
  <c r="J5" i="1" l="1"/>
  <c r="I5" i="1"/>
  <c r="H5" i="1"/>
  <c r="G11" i="1" l="1"/>
  <c r="E11" i="1"/>
  <c r="J6" i="1"/>
  <c r="J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<sst xmlns="http://schemas.openxmlformats.org/spreadsheetml/2006/main" count="45" uniqueCount="32">
  <si>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</si>
  <si>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</si>
  <si>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</si>
  <si>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</si>
  <si>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</si>
  <si>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</si>
  <si>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</si>
  <si>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</si>
  <si>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</si>
  <si>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</si>
  <si>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</si>
  <si>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</si>
  <si>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</si>
  <si>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</si>
  <si>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</si>
  <si>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</si>
  <si>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</si>
  <si>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</si>
  <si>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</si>
  <si>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</si>
  <si>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</si>
  <si>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</si>
  <si>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</si>
  <si>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</si>
  <si>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</si>
  <si>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</si>
  <si>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</si>
  <si>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</si>
  <si>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ИТОГО</t>
  </si>
  <si>
    <t>Напиток из плодов шиповника</t>
  </si>
  <si>
    <t>Картофель тушеный</t>
  </si>
  <si>
    <t>Фрикадельки Петушок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</si>
</sst>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25</v>
      </c>
      <c r="C1" s="17"/>
      <c r="D1" s="18"/>
      <c r="E1" t="s">
        <v>20</v>
      </c>
      <c r="F1" s="5"/>
      <c r="I1" t="s">
        <v>1</v>
      </c>
      <c r="J1" s="4">
        <v>45678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216</v>
      </c>
      <c r="D4" s="7" t="s">
        <v>30</v>
      </c>
      <c r="E4" s="13">
        <v>150</v>
      </c>
      <c r="F4" s="6"/>
      <c r="G4" s="15">
        <v>210</v>
      </c>
      <c r="H4" s="15">
        <f>E4*2.1/100</f>
        <v>3.15</v>
      </c>
      <c r="I4" s="15">
        <f>E4*6.4/100</f>
        <v>9.6</v>
      </c>
      <c r="J4" s="15">
        <f>E4*18.5/100</f>
        <v>27.75</v>
      </c>
    </row>
    <row r="5" spans="1:10" x14ac:dyDescent="0.3">
      <c r="A5" s="1"/>
      <c r="B5" s="1" t="s">
        <v>12</v>
      </c>
      <c r="C5" s="2">
        <v>496</v>
      </c>
      <c r="D5" s="7" t="s">
        <v>29</v>
      </c>
      <c r="E5" s="13">
        <v>200</v>
      </c>
      <c r="F5" s="6"/>
      <c r="G5" s="12">
        <v>78.31</v>
      </c>
      <c r="H5" s="12">
        <f>E5*0.67/200</f>
        <v>0.67</v>
      </c>
      <c r="I5" s="12">
        <f>E5*0.27/200</f>
        <v>0.27</v>
      </c>
      <c r="J5" s="12">
        <f>E5*18.3/200</f>
        <v>18.3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13">
        <v>60</v>
      </c>
      <c r="F6" s="6"/>
      <c r="G6" s="9">
        <v>123.54</v>
      </c>
      <c r="H6" s="9">
        <f>E6*8/100</f>
        <v>4.8</v>
      </c>
      <c r="I6" s="9">
        <f>E6*1.5/100</f>
        <v>0.9</v>
      </c>
      <c r="J6" s="9">
        <f>E6*40.1/100</f>
        <v>24.06</v>
      </c>
    </row>
    <row r="7" spans="1:10" x14ac:dyDescent="0.3">
      <c r="A7" s="1"/>
      <c r="B7" s="2"/>
      <c r="C7" s="2">
        <v>81</v>
      </c>
      <c r="D7" s="7" t="s">
        <v>31</v>
      </c>
      <c r="E7" s="13">
        <v>90</v>
      </c>
      <c r="F7" s="6"/>
      <c r="G7" s="15">
        <v>224.19</v>
      </c>
      <c r="H7" s="15">
        <f>E7*14.3/100</f>
        <v>12.87</v>
      </c>
      <c r="I7" s="15">
        <f>E7*17.1/100</f>
        <v>15.390000000000002</v>
      </c>
      <c r="J7" s="15">
        <f>E7*9.5/100</f>
        <v>8.5500000000000007</v>
      </c>
    </row>
    <row r="8" spans="1:10" x14ac:dyDescent="0.3">
      <c r="A8" s="1"/>
      <c r="B8" s="2"/>
      <c r="C8" s="2"/>
      <c r="D8" s="7"/>
      <c r="E8" s="13"/>
      <c r="F8" s="6"/>
      <c r="G8" s="9"/>
      <c r="H8" s="9"/>
      <c r="I8" s="9"/>
      <c r="J8" s="9"/>
    </row>
    <row r="9" spans="1:10" x14ac:dyDescent="0.3">
      <c r="A9" s="1"/>
      <c r="B9" s="10"/>
      <c r="C9" s="2"/>
      <c r="D9" s="7"/>
      <c r="E9" s="13"/>
      <c r="F9" s="6"/>
      <c r="G9" s="3"/>
      <c r="H9" s="3"/>
      <c r="I9" s="3"/>
      <c r="J9" s="3"/>
    </row>
    <row r="10" spans="1:10" x14ac:dyDescent="0.3">
      <c r="A10" s="1"/>
      <c r="B10" s="10"/>
      <c r="C10" s="2"/>
      <c r="D10" s="7" t="s">
        <v>26</v>
      </c>
      <c r="E10" s="1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28</v>
      </c>
      <c r="C11" s="2"/>
      <c r="D11" s="7"/>
      <c r="E11" s="13">
        <f>SUM(E4:E9)</f>
        <v>500</v>
      </c>
      <c r="F11" s="14">
        <v>93.75</v>
      </c>
      <c r="G11" s="11">
        <f t="shared" ref="G11:J11" si="0">SUM(G4:G9)</f>
        <v>636.04</v>
      </c>
      <c r="H11" s="11">
        <f t="shared" si="0"/>
        <v>21.49</v>
      </c>
      <c r="I11" s="11">
        <f t="shared" si="0"/>
        <v>26.160000000000004</v>
      </c>
      <c r="J11" s="11">
        <f t="shared" si="0"/>
        <v>78.66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2025-01-20T11:05:39Z</dcterms:modified>
</cp:coreProperties>
</file>