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G11" i="1" l="1"/>
  <c r="H11" i="1"/>
  <c r="I11" i="1"/>
  <c r="J11" i="1"/>
  <c r="E11" i="1"/>
  <c r="J8" i="1"/>
  <c r="I8" i="1"/>
  <c r="H8" i="1"/>
  <c r="J6" i="1"/>
  <c r="I6" i="1"/>
  <c r="H6" i="1"/>
  <c r="J4" i="1"/>
  <c r="I4" i="1"/>
  <c r="H4" i="1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<sst xmlns="http://schemas.openxmlformats.org/spreadsheetml/2006/main" count="54" uniqueCount="33">
  <si>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</si>
  <si>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</si>
  <si>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</si>
  <si>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</si>
  <si>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</si>
  <si>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</si>
  <si>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</si>
  <si>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</si>
  <si>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</si>
  <si>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</si>
  <si>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</si>
  <si>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</si>
  <si>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</si>
  <si>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</si>
  <si>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</si>
  <si>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</si>
  <si>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</si>
  <si>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</si>
  <si>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</si>
  <si>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</si>
  <si>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</si>
  <si>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</si>
  <si>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</si>
  <si>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</si>
  <si>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</si>
  <si>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</si>
  <si>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</si>
  <si>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Макаронные изделия отварные</t>
  </si>
  <si>
    <t>Хлеб пшеничный формовой</t>
  </si>
  <si>
    <t>Соус томатный</t>
  </si>
  <si>
    <t>ИТОГО</t>
  </si>
  <si>
    <t>Чай с лимоном</t>
  </si>
  <si>
    <t>Птица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</si>
</sst>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20</v>
      </c>
      <c r="F1" s="5"/>
      <c r="I1" t="s">
        <v>1</v>
      </c>
      <c r="J1" s="4">
        <v>45675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97</v>
      </c>
      <c r="D4" s="7" t="s">
        <v>27</v>
      </c>
      <c r="E4" s="3">
        <v>150</v>
      </c>
      <c r="F4" s="6"/>
      <c r="G4" s="9">
        <v>217.53</v>
      </c>
      <c r="H4" s="9">
        <f>E4*3.63/100</f>
        <v>5.4450000000000003</v>
      </c>
      <c r="I4" s="9">
        <f>E4*4.5/100</f>
        <v>6.75</v>
      </c>
      <c r="J4" s="9">
        <f>E4*22.5/100</f>
        <v>33.75</v>
      </c>
    </row>
    <row r="5" spans="1:10" x14ac:dyDescent="0.3">
      <c r="A5" s="1"/>
      <c r="B5" s="1" t="s">
        <v>12</v>
      </c>
      <c r="C5" s="2">
        <v>459</v>
      </c>
      <c r="D5" s="7" t="s">
        <v>31</v>
      </c>
      <c r="E5" s="3">
        <v>200</v>
      </c>
      <c r="F5" s="6"/>
      <c r="G5" s="13">
        <v>40.1</v>
      </c>
      <c r="H5" s="13">
        <f>E5*0.3/200</f>
        <v>0.3</v>
      </c>
      <c r="I5" s="13">
        <f>E5*0.1/200</f>
        <v>0.1</v>
      </c>
      <c r="J5" s="13">
        <f>E5*9.5/200</f>
        <v>9.5</v>
      </c>
    </row>
    <row r="6" spans="1:10" x14ac:dyDescent="0.3">
      <c r="A6" s="1"/>
      <c r="B6" s="1" t="s">
        <v>21</v>
      </c>
      <c r="C6" s="2">
        <v>574</v>
      </c>
      <c r="D6" s="7" t="s">
        <v>28</v>
      </c>
      <c r="E6" s="3">
        <v>40</v>
      </c>
      <c r="F6" s="6"/>
      <c r="G6" s="9">
        <v>93.76</v>
      </c>
      <c r="H6" s="9">
        <f>E6*8/100</f>
        <v>3.2</v>
      </c>
      <c r="I6" s="9">
        <f>E6*1.5/100</f>
        <v>0.6</v>
      </c>
      <c r="J6" s="9">
        <f>E6*40.1/100</f>
        <v>16.04</v>
      </c>
    </row>
    <row r="7" spans="1:10" x14ac:dyDescent="0.3">
      <c r="A7" s="1"/>
      <c r="B7" s="2"/>
      <c r="C7" s="2">
        <v>494</v>
      </c>
      <c r="D7" s="7" t="s">
        <v>32</v>
      </c>
      <c r="E7" s="3">
        <v>90</v>
      </c>
      <c r="F7" s="6"/>
      <c r="G7" s="13">
        <v>214.9</v>
      </c>
      <c r="H7" s="13">
        <f>E7*18.7/100</f>
        <v>16.829999999999998</v>
      </c>
      <c r="I7" s="13">
        <f>E7*15.3/100</f>
        <v>13.77</v>
      </c>
      <c r="J7" s="13">
        <f>E7*0.6/100</f>
        <v>0.54</v>
      </c>
    </row>
    <row r="8" spans="1:10" x14ac:dyDescent="0.3">
      <c r="A8" s="1"/>
      <c r="B8" s="2"/>
      <c r="C8" s="2">
        <v>141</v>
      </c>
      <c r="D8" s="7" t="s">
        <v>29</v>
      </c>
      <c r="E8" s="3">
        <v>40</v>
      </c>
      <c r="F8" s="6"/>
      <c r="G8" s="9">
        <v>53.76</v>
      </c>
      <c r="H8" s="9">
        <f>E8*1.3/50</f>
        <v>1.04</v>
      </c>
      <c r="I8" s="9">
        <f>E8*4.8/50</f>
        <v>3.84</v>
      </c>
      <c r="J8" s="9">
        <f>E8*4.7/50</f>
        <v>3.76</v>
      </c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30</v>
      </c>
      <c r="C11" s="2"/>
      <c r="D11" s="7"/>
      <c r="E11" s="3">
        <f>SUM(E4:E9)</f>
        <v>520</v>
      </c>
      <c r="F11" s="12">
        <v>93.75</v>
      </c>
      <c r="G11" s="11">
        <f t="shared" ref="G11:J11" si="0">SUM(G4:G9)</f>
        <v>620.04999999999995</v>
      </c>
      <c r="H11" s="11">
        <f t="shared" si="0"/>
        <v>26.814999999999998</v>
      </c>
      <c r="I11" s="11">
        <f t="shared" si="0"/>
        <v>25.06</v>
      </c>
      <c r="J11" s="11">
        <f t="shared" si="0"/>
        <v>63.589999999999996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2025-01-18T08:47:53Z</dcterms:modified>
</cp:coreProperties>
</file>