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5" i="1"/>
  <c r="I5" i="1"/>
  <c r="H5" i="1"/>
  <c r="J4" i="1"/>
  <c r="I4" i="1"/>
  <c r="H4" i="1"/>
  <c r="G11" i="1" l="1"/>
  <c r="H11" i="1"/>
  <c r="I11" i="1"/>
  <c r="J11" i="1"/>
  <c r="E11" i="1"/>
  <c r="J8" i="1"/>
  <c r="I8" i="1"/>
  <c r="H8" i="1"/>
  <c r="J6" i="1"/>
  <c r="I6" i="1"/>
  <c r="H6" i="1"/>
</calcChain>
</file>

<file path=xl/sharedStrings.xml><?xml version="1.0" encoding="utf-8"?>
<sst xmlns="http://schemas.openxmlformats.org/spreadsheetml/2006/main" count="54" uniqueCount="33">
  <si>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</si>
  <si>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</si>
  <si>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</si>
  <si>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</si>
  <si>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</si>
  <si>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</si>
  <si>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</si>
  <si>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</si>
  <si>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</si>
  <si>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</si>
  <si>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</si>
  <si>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</si>
  <si>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</si>
  <si>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</si>
  <si>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</si>
  <si>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</si>
  <si>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</si>
  <si>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</si>
  <si>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</si>
  <si>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</si>
  <si>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</si>
  <si>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</si>
  <si>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</si>
  <si>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</si>
  <si>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</si>
  <si>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</si>
  <si>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</si>
  <si>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</si>
  <si>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Соус томатный</t>
  </si>
  <si>
    <t>ИТОГО</t>
  </si>
  <si>
    <t>Напиток из плодов шиповника</t>
  </si>
  <si>
    <t>Котлета Загадка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</si>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</sst>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25</v>
      </c>
      <c r="C1" s="16"/>
      <c r="D1" s="17"/>
      <c r="E1" t="s">
        <v>20</v>
      </c>
      <c r="F1" s="5"/>
      <c r="I1" t="s">
        <v>1</v>
      </c>
      <c r="J1" s="4">
        <v>45674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311</v>
      </c>
      <c r="D4" s="7" t="s">
        <v>32</v>
      </c>
      <c r="E4" s="13">
        <v>150</v>
      </c>
      <c r="F4" s="6"/>
      <c r="G4" s="12">
        <v>111.99</v>
      </c>
      <c r="H4" s="12">
        <f>E4*2.18/100</f>
        <v>3.27</v>
      </c>
      <c r="I4" s="12">
        <f>E4*1.82/100</f>
        <v>2.73</v>
      </c>
      <c r="J4" s="12">
        <f>E4*12.39/100</f>
        <v>18.585000000000001</v>
      </c>
    </row>
    <row r="5" spans="1:10" x14ac:dyDescent="0.3">
      <c r="A5" s="1"/>
      <c r="B5" s="1" t="s">
        <v>12</v>
      </c>
      <c r="C5" s="2">
        <v>496</v>
      </c>
      <c r="D5" s="7" t="s">
        <v>30</v>
      </c>
      <c r="E5" s="13">
        <v>200</v>
      </c>
      <c r="F5" s="6"/>
      <c r="G5" s="12">
        <v>78.31</v>
      </c>
      <c r="H5" s="12">
        <f>E5*0.67/200</f>
        <v>0.67</v>
      </c>
      <c r="I5" s="12">
        <f>E5*0.27/200</f>
        <v>0.27</v>
      </c>
      <c r="J5" s="12">
        <f>E5*18.3/200</f>
        <v>18.3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13">
        <v>40</v>
      </c>
      <c r="F6" s="6"/>
      <c r="G6" s="9">
        <v>93.76</v>
      </c>
      <c r="H6" s="9">
        <f>E6*8/100</f>
        <v>3.2</v>
      </c>
      <c r="I6" s="9">
        <f>E6*1.5/100</f>
        <v>0.6</v>
      </c>
      <c r="J6" s="9">
        <f>E6*40.1/100</f>
        <v>16.04</v>
      </c>
    </row>
    <row r="7" spans="1:10" x14ac:dyDescent="0.3">
      <c r="A7" s="1"/>
      <c r="B7" s="2"/>
      <c r="C7" s="2">
        <v>76</v>
      </c>
      <c r="D7" s="7" t="s">
        <v>31</v>
      </c>
      <c r="E7" s="13">
        <v>90</v>
      </c>
      <c r="F7" s="6"/>
      <c r="G7" s="12">
        <v>203.17</v>
      </c>
      <c r="H7" s="12">
        <f>E7*10.9/100</f>
        <v>9.81</v>
      </c>
      <c r="I7" s="12">
        <f>E7*16.4/100</f>
        <v>14.759999999999998</v>
      </c>
      <c r="J7" s="12">
        <f>E7*8.8/100</f>
        <v>7.9200000000000008</v>
      </c>
    </row>
    <row r="8" spans="1:10" x14ac:dyDescent="0.3">
      <c r="A8" s="1"/>
      <c r="B8" s="2"/>
      <c r="C8" s="2">
        <v>141</v>
      </c>
      <c r="D8" s="7" t="s">
        <v>28</v>
      </c>
      <c r="E8" s="13">
        <v>40</v>
      </c>
      <c r="F8" s="6"/>
      <c r="G8" s="9">
        <v>53.76</v>
      </c>
      <c r="H8" s="9">
        <f>E8*1.3/50</f>
        <v>1.04</v>
      </c>
      <c r="I8" s="9">
        <f>E8*4.8/50</f>
        <v>3.84</v>
      </c>
      <c r="J8" s="9">
        <f>E8*4.7/50</f>
        <v>3.76</v>
      </c>
    </row>
    <row r="9" spans="1:10" x14ac:dyDescent="0.3">
      <c r="A9" s="1"/>
      <c r="B9" s="10"/>
      <c r="C9" s="2" t="s">
        <v>26</v>
      </c>
      <c r="D9" s="7" t="s">
        <v>26</v>
      </c>
      <c r="E9" s="1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1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29</v>
      </c>
      <c r="C11" s="2"/>
      <c r="D11" s="7"/>
      <c r="E11" s="13">
        <f>SUM(E4:E9)</f>
        <v>520</v>
      </c>
      <c r="F11" s="14">
        <v>93.75</v>
      </c>
      <c r="G11" s="11">
        <f t="shared" ref="G11:J11" si="0">SUM(G4:G9)</f>
        <v>540.99</v>
      </c>
      <c r="H11" s="11">
        <f t="shared" si="0"/>
        <v>17.990000000000002</v>
      </c>
      <c r="I11" s="11">
        <f t="shared" si="0"/>
        <v>22.2</v>
      </c>
      <c r="J11" s="11">
        <f t="shared" si="0"/>
        <v>64.605000000000004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2025-01-18T08:46:46Z</dcterms:modified>
</cp:coreProperties>
</file>